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ellest_töövihikust"/>
  <bookViews>
    <workbookView xWindow="0" yWindow="105" windowWidth="15195" windowHeight="7935" activeTab="1"/>
  </bookViews>
  <sheets>
    <sheet name="TuluEA" sheetId="1" r:id="rId1"/>
    <sheet name="KuluEA" sheetId="2" r:id="rId2"/>
    <sheet name="haridusrahade eelarve" sheetId="3" state="hidden" r:id="rId3"/>
  </sheets>
  <definedNames/>
  <calcPr fullCalcOnLoad="1"/>
</workbook>
</file>

<file path=xl/sharedStrings.xml><?xml version="1.0" encoding="utf-8"?>
<sst xmlns="http://schemas.openxmlformats.org/spreadsheetml/2006/main" count="131" uniqueCount="114">
  <si>
    <t>Üksikisiku tulumaks</t>
  </si>
  <si>
    <t>Maamaks</t>
  </si>
  <si>
    <t>Toetus riigieelarvest</t>
  </si>
  <si>
    <t>Toimetulekutoetus</t>
  </si>
  <si>
    <t>Reklaamimaks</t>
  </si>
  <si>
    <t>Riigilõiv</t>
  </si>
  <si>
    <t>Tulu varade võõrandamisest</t>
  </si>
  <si>
    <t>Metsatulu</t>
  </si>
  <si>
    <t>Rendid</t>
  </si>
  <si>
    <t>Intressid</t>
  </si>
  <si>
    <t>Lastevanemate osalustasu</t>
  </si>
  <si>
    <t>Huvikooli õppetasu</t>
  </si>
  <si>
    <t>Muusikakooli õppetasu</t>
  </si>
  <si>
    <t>Sauna piletid</t>
  </si>
  <si>
    <t>Muud tulud</t>
  </si>
  <si>
    <t>Teistelt OV-lt haridusteenuste eest</t>
  </si>
  <si>
    <t>Kokku</t>
  </si>
  <si>
    <t>Kõik kokku tulueelarve</t>
  </si>
  <si>
    <t>Volikogu</t>
  </si>
  <si>
    <t>Üldvalitsemine</t>
  </si>
  <si>
    <t>Linnavara</t>
  </si>
  <si>
    <t>Reservfond</t>
  </si>
  <si>
    <t>Liikmemaksud</t>
  </si>
  <si>
    <t>OVL, Valgamaafond</t>
  </si>
  <si>
    <t>Üldised valitsusektori teenused</t>
  </si>
  <si>
    <t>Politsei</t>
  </si>
  <si>
    <t>Avalik kord ja julgeolek</t>
  </si>
  <si>
    <t>Maakorraldus</t>
  </si>
  <si>
    <t>Metsandus</t>
  </si>
  <si>
    <t>Planeerimine</t>
  </si>
  <si>
    <t>Majandus</t>
  </si>
  <si>
    <t>Keskkonnakeskus</t>
  </si>
  <si>
    <t>Keskkonnakaitse</t>
  </si>
  <si>
    <t>Saun</t>
  </si>
  <si>
    <t>Heakord</t>
  </si>
  <si>
    <t>Kommunaalmajandus</t>
  </si>
  <si>
    <t>Linnaarst</t>
  </si>
  <si>
    <t>Tervishoid</t>
  </si>
  <si>
    <t>Staadion ja sisehall</t>
  </si>
  <si>
    <t>Muusikakool</t>
  </si>
  <si>
    <t>Spordiüritused</t>
  </si>
  <si>
    <t>Raamatukogu</t>
  </si>
  <si>
    <t>Kino</t>
  </si>
  <si>
    <t>Kultuuriüritused</t>
  </si>
  <si>
    <t>Kultuurikollektiivid</t>
  </si>
  <si>
    <t>Vabaaeg, kultuur</t>
  </si>
  <si>
    <t>Lasteaiad</t>
  </si>
  <si>
    <t>Buratino</t>
  </si>
  <si>
    <t>Pääsuke</t>
  </si>
  <si>
    <t>Kaseke</t>
  </si>
  <si>
    <t>Walko</t>
  </si>
  <si>
    <t>Lateaedade ühisfinantseerimine</t>
  </si>
  <si>
    <t>Koolid</t>
  </si>
  <si>
    <t>Valga Gümnaasium</t>
  </si>
  <si>
    <t>Valga Vene Gümnaasium</t>
  </si>
  <si>
    <t>Valga Põhikool</t>
  </si>
  <si>
    <t>Hariduse ühisfinantseerimine</t>
  </si>
  <si>
    <t>Kaugõppegümnaasium</t>
  </si>
  <si>
    <t>Haridus</t>
  </si>
  <si>
    <t>Hoolekandekeskus</t>
  </si>
  <si>
    <t>Lastekodu</t>
  </si>
  <si>
    <t>Aktiviseerimiskeskus</t>
  </si>
  <si>
    <t>Puuetega inimeste toetused</t>
  </si>
  <si>
    <t>Sotsiaalne kaitse</t>
  </si>
  <si>
    <t>Investeeringud</t>
  </si>
  <si>
    <t>Personalikulud</t>
  </si>
  <si>
    <t>Töötasu</t>
  </si>
  <si>
    <t xml:space="preserve">Personalikuludega kaasnevad maksud </t>
  </si>
  <si>
    <t>Halduskulud</t>
  </si>
  <si>
    <t>Tegevuskulu</t>
  </si>
  <si>
    <t>KOKKU</t>
  </si>
  <si>
    <t>Raekoda</t>
  </si>
  <si>
    <t>Kultuuri- ja Huvikeskus</t>
  </si>
  <si>
    <t>Osalemine Hariduskuludes</t>
  </si>
  <si>
    <t>Sotsiaalabi, -teenused ja -toetused</t>
  </si>
  <si>
    <t>Laenude teenendamine</t>
  </si>
  <si>
    <t>Laenude tagasimaksmine</t>
  </si>
  <si>
    <t>Kõik kokku finantseerimistehingud</t>
  </si>
  <si>
    <t>Koolitoidutoetus</t>
  </si>
  <si>
    <t>Riiklikud hariduseraldised</t>
  </si>
  <si>
    <t>riiklikud vahendid</t>
  </si>
  <si>
    <t>Jagamata riiklikud vahendid</t>
  </si>
  <si>
    <t>Osalemine projektides ja projekteerimine</t>
  </si>
  <si>
    <t>Valga linna 2008.a. tulueelarve</t>
  </si>
  <si>
    <t>Hoiuste vähenemine (2007.a. vaba jäägi kasutamine)</t>
  </si>
  <si>
    <t>Valga linna 2008.a. finantseerimistehingud</t>
  </si>
  <si>
    <t>Toetus paklade ühtlustamiseks</t>
  </si>
  <si>
    <t>Erisoodustus</t>
  </si>
  <si>
    <t>Raudteejaam ja Rannamaja</t>
  </si>
  <si>
    <t>Spordiklubid ja -rajatised</t>
  </si>
  <si>
    <t>Valga linna 2008.a. kulueelarve</t>
  </si>
  <si>
    <t>Valga linna riiklike haridusrahade jaotus 2008.a.</t>
  </si>
  <si>
    <t>Asutus</t>
  </si>
  <si>
    <t>töötasud</t>
  </si>
  <si>
    <t>maksud</t>
  </si>
  <si>
    <t>õpikud</t>
  </si>
  <si>
    <t>töövihikud</t>
  </si>
  <si>
    <t>koolitus</t>
  </si>
  <si>
    <t>Valga Kaugõppegümnaasium</t>
  </si>
  <si>
    <t>LA Buratino</t>
  </si>
  <si>
    <t>LA Pääsuke</t>
  </si>
  <si>
    <t>LA Kaseke</t>
  </si>
  <si>
    <t>LA Walko</t>
  </si>
  <si>
    <t>LA ühisfinantseerimine</t>
  </si>
  <si>
    <t>Koolide ühisfinantseerimine</t>
  </si>
  <si>
    <t xml:space="preserve">Koolidele jaotamata </t>
  </si>
  <si>
    <t>Maakondlikud haridusüritused</t>
  </si>
  <si>
    <t>Haridusinvesteeringud</t>
  </si>
  <si>
    <t>Maksud kokku</t>
  </si>
  <si>
    <t>Laekumine vee erikasutusest</t>
  </si>
  <si>
    <t>Muud tulud kokku</t>
  </si>
  <si>
    <t>Kaupade ja teenuste müük kokku</t>
  </si>
  <si>
    <t>Toetused riigilt ja riigiasutustelt kokku</t>
  </si>
  <si>
    <t>Lastekoduteenuse müük maavalitsustele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</si>
</sst>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_k_r_-;\-* #,##0_k_r_-;_-* &quot;-&quot;_k_r_-;_-@_-"/>
    <numFmt numFmtId="165" formatCode="#,##0_ ;\-#,##0\ "/>
    <numFmt numFmtId="166" formatCode="#,##0.000"/>
    <numFmt numFmtId="167" formatCode="#,##0.0"/>
    <numFmt numFmtId="168" formatCode="General_)"/>
  </numFmts>
  <fonts count="1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0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justify"/>
    </xf>
    <xf numFmtId="0" fontId="2" fillId="0" borderId="1" xfId="0" applyFont="1" applyBorder="1" applyAlignment="1">
      <alignment horizontal="justify"/>
    </xf>
    <xf numFmtId="0" fontId="3" fillId="0" borderId="0" xfId="19" applyFont="1">
      <alignment/>
      <protection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8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Border="1" applyAlignment="1">
      <alignment/>
    </xf>
    <xf numFmtId="3" fontId="0" fillId="0" borderId="0" xfId="17" applyNumberFormat="1" applyAlignment="1">
      <alignment horizontal="right"/>
    </xf>
    <xf numFmtId="3" fontId="2" fillId="0" borderId="0" xfId="17" applyNumberFormat="1" applyFont="1" applyAlignment="1">
      <alignment horizontal="right"/>
    </xf>
    <xf numFmtId="0" fontId="0" fillId="0" borderId="6" xfId="0" applyFont="1" applyBorder="1" applyAlignment="1">
      <alignment horizontal="right"/>
    </xf>
    <xf numFmtId="0" fontId="2" fillId="0" borderId="7" xfId="0" applyFon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 horizontal="left"/>
    </xf>
    <xf numFmtId="0" fontId="6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2" xfId="0" applyBorder="1" applyAlignment="1">
      <alignment/>
    </xf>
    <xf numFmtId="3" fontId="0" fillId="0" borderId="17" xfId="17" applyNumberForma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Followed Hyperlink" xfId="18"/>
    <cellStyle name="Normal_KOOND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6"/>
  <sheetViews>
    <sheetView workbookViewId="0" topLeftCell="A10">
      <selection activeCell="B22" sqref="B22"/>
    </sheetView>
  </sheetViews>
  <sheetFormatPr defaultColWidth="9.140625" defaultRowHeight="12.75"/>
  <cols>
    <col min="3" max="3" width="23.57421875" style="0" customWidth="1"/>
    <col min="4" max="4" width="13.140625" style="0" customWidth="1"/>
    <col min="5" max="5" width="14.00390625" style="0" customWidth="1"/>
  </cols>
  <sheetData>
    <row r="2" spans="2:5" ht="18">
      <c r="B2" s="2" t="s">
        <v>83</v>
      </c>
      <c r="C2" s="3"/>
      <c r="E2" s="1"/>
    </row>
    <row r="3" spans="2:5" ht="12.75">
      <c r="B3" s="4"/>
      <c r="E3" s="1"/>
    </row>
    <row r="4" ht="12.75">
      <c r="E4" s="1"/>
    </row>
    <row r="5" ht="12.75">
      <c r="E5" s="1"/>
    </row>
    <row r="6" spans="2:5" ht="12.75">
      <c r="B6" t="s">
        <v>0</v>
      </c>
      <c r="E6" s="43">
        <v>74700000</v>
      </c>
    </row>
    <row r="7" spans="2:5" ht="12.75">
      <c r="B7" t="s">
        <v>1</v>
      </c>
      <c r="E7" s="43">
        <v>1400000</v>
      </c>
    </row>
    <row r="8" spans="2:5" ht="12.75">
      <c r="B8" t="s">
        <v>4</v>
      </c>
      <c r="E8" s="43">
        <v>30000</v>
      </c>
    </row>
    <row r="9" spans="3:5" ht="12.75">
      <c r="C9" s="59" t="s">
        <v>108</v>
      </c>
      <c r="D9" s="53"/>
      <c r="E9" s="60">
        <f>SUM(E6:E8)</f>
        <v>76130000</v>
      </c>
    </row>
    <row r="10" ht="12.75">
      <c r="E10" s="43"/>
    </row>
    <row r="11" spans="2:5" ht="12.75">
      <c r="B11" t="s">
        <v>5</v>
      </c>
      <c r="E11" s="43">
        <v>150000</v>
      </c>
    </row>
    <row r="12" spans="2:5" ht="12.75">
      <c r="B12" t="s">
        <v>10</v>
      </c>
      <c r="E12" s="43">
        <v>825000</v>
      </c>
    </row>
    <row r="13" spans="2:5" ht="12.75">
      <c r="B13" t="s">
        <v>15</v>
      </c>
      <c r="E13" s="43">
        <v>2500100</v>
      </c>
    </row>
    <row r="14" spans="2:5" ht="12.75">
      <c r="B14" t="s">
        <v>11</v>
      </c>
      <c r="E14" s="43">
        <v>80000</v>
      </c>
    </row>
    <row r="15" spans="2:5" ht="12.75">
      <c r="B15" t="s">
        <v>12</v>
      </c>
      <c r="E15" s="43">
        <v>350000</v>
      </c>
    </row>
    <row r="16" spans="2:5" ht="12.75">
      <c r="B16" t="s">
        <v>13</v>
      </c>
      <c r="E16" s="43">
        <v>150000</v>
      </c>
    </row>
    <row r="17" spans="2:5" ht="12.75">
      <c r="B17" t="s">
        <v>7</v>
      </c>
      <c r="E17" s="43">
        <v>1500000</v>
      </c>
    </row>
    <row r="18" spans="2:5" ht="12.75">
      <c r="B18" t="s">
        <v>8</v>
      </c>
      <c r="E18" s="43">
        <v>1600000</v>
      </c>
    </row>
    <row r="19" spans="3:5" ht="12.75">
      <c r="C19" s="59" t="s">
        <v>111</v>
      </c>
      <c r="D19" s="53"/>
      <c r="E19" s="60">
        <f>SUM(E11:E18)</f>
        <v>7155100</v>
      </c>
    </row>
    <row r="20" ht="12.75">
      <c r="E20" s="43"/>
    </row>
    <row r="21" spans="2:5" ht="12.75">
      <c r="B21" t="s">
        <v>113</v>
      </c>
      <c r="E21" s="43">
        <v>4788000</v>
      </c>
    </row>
    <row r="22" spans="2:5" ht="12.75">
      <c r="B22" t="s">
        <v>2</v>
      </c>
      <c r="E22" s="43">
        <v>38717000</v>
      </c>
    </row>
    <row r="23" spans="2:5" ht="12.75">
      <c r="B23" t="s">
        <v>78</v>
      </c>
      <c r="E23" s="43">
        <v>2698900</v>
      </c>
    </row>
    <row r="24" spans="2:5" ht="12.75">
      <c r="B24" t="s">
        <v>86</v>
      </c>
      <c r="E24" s="43">
        <v>762300</v>
      </c>
    </row>
    <row r="25" spans="2:5" ht="12.75">
      <c r="B25" t="s">
        <v>79</v>
      </c>
      <c r="E25" s="43">
        <v>35825500</v>
      </c>
    </row>
    <row r="26" spans="2:5" ht="12.75">
      <c r="B26" t="s">
        <v>3</v>
      </c>
      <c r="E26" s="43">
        <v>4314000</v>
      </c>
    </row>
    <row r="27" spans="3:5" ht="12.75">
      <c r="C27" s="59" t="s">
        <v>112</v>
      </c>
      <c r="D27" s="53"/>
      <c r="E27" s="60">
        <f>SUM(E21:E26)</f>
        <v>87105700</v>
      </c>
    </row>
    <row r="28" ht="12.75">
      <c r="E28" s="43"/>
    </row>
    <row r="29" spans="2:5" ht="12.75">
      <c r="B29" t="s">
        <v>6</v>
      </c>
      <c r="E29" s="43">
        <v>100000</v>
      </c>
    </row>
    <row r="30" spans="2:5" ht="12.75">
      <c r="B30" t="s">
        <v>9</v>
      </c>
      <c r="E30" s="43">
        <v>325000</v>
      </c>
    </row>
    <row r="31" spans="2:5" ht="12.75">
      <c r="B31" t="s">
        <v>109</v>
      </c>
      <c r="E31" s="43">
        <v>25000</v>
      </c>
    </row>
    <row r="32" spans="2:5" ht="12.75">
      <c r="B32" t="s">
        <v>14</v>
      </c>
      <c r="E32" s="43">
        <v>50000</v>
      </c>
    </row>
    <row r="33" spans="3:5" ht="12.75">
      <c r="C33" s="59" t="s">
        <v>110</v>
      </c>
      <c r="D33" s="53"/>
      <c r="E33" s="60">
        <f>SUM(E29:E32)</f>
        <v>500000</v>
      </c>
    </row>
    <row r="34" ht="12.75">
      <c r="E34" s="43"/>
    </row>
    <row r="35" spans="2:5" ht="12.75">
      <c r="B35" s="4" t="s">
        <v>17</v>
      </c>
      <c r="C35" s="4"/>
      <c r="D35" s="4"/>
      <c r="E35" s="44">
        <f>E9+E19+E27+E33</f>
        <v>170890800</v>
      </c>
    </row>
    <row r="36" ht="12.75">
      <c r="E36" s="43"/>
    </row>
    <row r="37" ht="12.75">
      <c r="E37" s="8"/>
    </row>
    <row r="38" ht="12.75">
      <c r="E38" s="8"/>
    </row>
    <row r="39" spans="2:5" ht="18">
      <c r="B39" s="2" t="s">
        <v>85</v>
      </c>
      <c r="E39" s="8"/>
    </row>
    <row r="40" ht="12.75">
      <c r="E40" s="8"/>
    </row>
    <row r="41" ht="12.75">
      <c r="E41" s="8"/>
    </row>
    <row r="42" ht="12.75">
      <c r="E42" s="8"/>
    </row>
    <row r="43" spans="2:5" ht="12.75">
      <c r="B43" t="s">
        <v>76</v>
      </c>
      <c r="E43" s="43">
        <v>-4600000</v>
      </c>
    </row>
    <row r="44" spans="2:5" ht="12.75">
      <c r="B44" t="s">
        <v>84</v>
      </c>
      <c r="E44" s="43">
        <v>14000000</v>
      </c>
    </row>
    <row r="46" spans="2:5" ht="12.75">
      <c r="B46" s="4" t="s">
        <v>77</v>
      </c>
      <c r="E46" s="44">
        <f>SUM(E43:E45)</f>
        <v>9400000</v>
      </c>
    </row>
  </sheetData>
  <printOptions/>
  <pageMargins left="0.75" right="0.75" top="1" bottom="1" header="0" footer="0"/>
  <pageSetup horizontalDpi="600" verticalDpi="600" orientation="portrait" paperSize="9" r:id="rId1"/>
  <headerFooter alignWithMargins="0">
    <oddHeader>&amp;RLISA
Valga Linnavolikogu 
25.01.2008 määrusele nr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25">
      <selection activeCell="J72" sqref="J72"/>
    </sheetView>
  </sheetViews>
  <sheetFormatPr defaultColWidth="9.140625" defaultRowHeight="12.75"/>
  <cols>
    <col min="1" max="1" width="5.7109375" style="0" customWidth="1"/>
    <col min="2" max="2" width="34.00390625" style="0" customWidth="1"/>
    <col min="3" max="4" width="11.28125" style="3" customWidth="1"/>
    <col min="5" max="5" width="17.8515625" style="0" customWidth="1"/>
    <col min="6" max="6" width="12.7109375" style="9" customWidth="1"/>
    <col min="7" max="7" width="14.7109375" style="0" customWidth="1"/>
    <col min="8" max="8" width="10.00390625" style="0" customWidth="1"/>
  </cols>
  <sheetData>
    <row r="1" ht="18">
      <c r="B1" s="2" t="s">
        <v>90</v>
      </c>
    </row>
    <row r="3" spans="2:8" ht="15" customHeight="1">
      <c r="B3" s="10"/>
      <c r="C3" s="63" t="s">
        <v>65</v>
      </c>
      <c r="D3" s="63"/>
      <c r="E3" s="63"/>
      <c r="F3" s="11"/>
      <c r="G3" s="10"/>
      <c r="H3" s="10"/>
    </row>
    <row r="4" spans="2:8" ht="39.75" customHeight="1">
      <c r="B4" s="10"/>
      <c r="C4" s="12" t="s">
        <v>66</v>
      </c>
      <c r="D4" s="12" t="s">
        <v>87</v>
      </c>
      <c r="E4" s="12" t="s">
        <v>67</v>
      </c>
      <c r="F4" s="13" t="s">
        <v>68</v>
      </c>
      <c r="G4" s="12" t="s">
        <v>69</v>
      </c>
      <c r="H4" s="12" t="s">
        <v>70</v>
      </c>
    </row>
    <row r="5" spans="2:8" ht="12.75">
      <c r="B5" s="10"/>
      <c r="C5" s="10"/>
      <c r="D5" s="10"/>
      <c r="E5" s="10"/>
      <c r="F5" s="11"/>
      <c r="G5" s="10"/>
      <c r="H5" s="10"/>
    </row>
    <row r="6" spans="1:8" ht="13.5" thickBot="1">
      <c r="A6" s="14"/>
      <c r="B6" s="50" t="s">
        <v>18</v>
      </c>
      <c r="C6" s="50">
        <v>478000</v>
      </c>
      <c r="D6" s="50">
        <v>3000</v>
      </c>
      <c r="E6" s="50">
        <v>161000</v>
      </c>
      <c r="F6" s="50">
        <v>0</v>
      </c>
      <c r="G6" s="50">
        <v>211500</v>
      </c>
      <c r="H6" s="50">
        <f>SUM(C6:G6)</f>
        <v>853500</v>
      </c>
    </row>
    <row r="7" spans="1:8" ht="12.75" customHeight="1" thickBot="1">
      <c r="A7" s="17"/>
      <c r="B7" s="18" t="s">
        <v>19</v>
      </c>
      <c r="C7" s="19">
        <v>8373000</v>
      </c>
      <c r="D7" s="19">
        <v>150000</v>
      </c>
      <c r="E7" s="19">
        <v>2891300</v>
      </c>
      <c r="F7" s="20">
        <v>267600</v>
      </c>
      <c r="G7" s="19">
        <v>3114000</v>
      </c>
      <c r="H7" s="21">
        <f>SUM(C7:G7)</f>
        <v>14795900</v>
      </c>
    </row>
    <row r="8" spans="2:8" ht="12.75">
      <c r="B8" s="22" t="s">
        <v>21</v>
      </c>
      <c r="C8" s="23">
        <v>0</v>
      </c>
      <c r="D8" s="23"/>
      <c r="E8" s="23">
        <v>0</v>
      </c>
      <c r="F8" s="24">
        <v>0</v>
      </c>
      <c r="G8" s="23">
        <v>1535600</v>
      </c>
      <c r="H8" s="23">
        <f>SUM(C8:G8)</f>
        <v>1535600</v>
      </c>
    </row>
    <row r="9" spans="2:8" ht="12.75">
      <c r="B9" s="25" t="s">
        <v>22</v>
      </c>
      <c r="C9" s="23">
        <v>0</v>
      </c>
      <c r="D9" s="23"/>
      <c r="E9" s="23">
        <v>0</v>
      </c>
      <c r="F9" s="24">
        <v>0</v>
      </c>
      <c r="G9" s="23">
        <v>167200</v>
      </c>
      <c r="H9" s="23">
        <f aca="true" t="shared" si="0" ref="H9:H73">SUM(C9:G9)</f>
        <v>167200</v>
      </c>
    </row>
    <row r="10" spans="2:8" ht="12.75">
      <c r="B10" s="25" t="s">
        <v>23</v>
      </c>
      <c r="C10" s="23">
        <v>0</v>
      </c>
      <c r="D10" s="23"/>
      <c r="E10" s="23">
        <v>0</v>
      </c>
      <c r="F10" s="24">
        <v>0</v>
      </c>
      <c r="G10" s="23">
        <v>616500</v>
      </c>
      <c r="H10" s="23">
        <f t="shared" si="0"/>
        <v>616500</v>
      </c>
    </row>
    <row r="11" spans="2:8" ht="12.75">
      <c r="B11" s="45" t="s">
        <v>80</v>
      </c>
      <c r="C11" s="23"/>
      <c r="D11" s="23"/>
      <c r="E11" s="23"/>
      <c r="F11" s="24"/>
      <c r="G11" s="23">
        <v>208150</v>
      </c>
      <c r="H11" s="23">
        <f t="shared" si="0"/>
        <v>208150</v>
      </c>
    </row>
    <row r="12" spans="2:8" ht="13.5" thickBot="1">
      <c r="B12" s="23" t="s">
        <v>75</v>
      </c>
      <c r="C12" s="23">
        <v>0</v>
      </c>
      <c r="D12" s="23"/>
      <c r="E12" s="23">
        <v>0</v>
      </c>
      <c r="F12" s="24">
        <v>0</v>
      </c>
      <c r="G12" s="23">
        <v>2634000</v>
      </c>
      <c r="H12" s="23">
        <f t="shared" si="0"/>
        <v>2634000</v>
      </c>
    </row>
    <row r="13" spans="1:8" ht="13.5" thickBot="1">
      <c r="A13" s="17"/>
      <c r="B13" s="18" t="s">
        <v>24</v>
      </c>
      <c r="C13" s="19">
        <f>SUM(C6:C12)</f>
        <v>8851000</v>
      </c>
      <c r="D13" s="19">
        <f>SUM(D6:D12)</f>
        <v>153000</v>
      </c>
      <c r="E13" s="19">
        <f>SUM(E6:E12)</f>
        <v>3052300</v>
      </c>
      <c r="F13" s="19">
        <f>SUM(F6:F12)</f>
        <v>267600</v>
      </c>
      <c r="G13" s="19">
        <f>SUM(G6:G12)</f>
        <v>8486950</v>
      </c>
      <c r="H13" s="21">
        <f t="shared" si="0"/>
        <v>20810850</v>
      </c>
    </row>
    <row r="14" spans="2:8" ht="13.5" thickBot="1">
      <c r="B14" s="27" t="s">
        <v>25</v>
      </c>
      <c r="C14" s="27">
        <v>37450</v>
      </c>
      <c r="D14" s="27"/>
      <c r="E14" s="27">
        <v>12550</v>
      </c>
      <c r="F14" s="28">
        <v>0</v>
      </c>
      <c r="G14" s="27">
        <v>50000</v>
      </c>
      <c r="H14" s="46">
        <f t="shared" si="0"/>
        <v>100000</v>
      </c>
    </row>
    <row r="15" spans="1:8" ht="13.5" thickBot="1">
      <c r="A15" s="17"/>
      <c r="B15" s="18" t="s">
        <v>26</v>
      </c>
      <c r="C15" s="19">
        <f>C14</f>
        <v>37450</v>
      </c>
      <c r="D15" s="19">
        <f>D14</f>
        <v>0</v>
      </c>
      <c r="E15" s="19">
        <f>E14</f>
        <v>12550</v>
      </c>
      <c r="F15" s="19">
        <f>F14</f>
        <v>0</v>
      </c>
      <c r="G15" s="19">
        <f>G14</f>
        <v>50000</v>
      </c>
      <c r="H15" s="21">
        <f t="shared" si="0"/>
        <v>100000</v>
      </c>
    </row>
    <row r="16" spans="2:8" ht="12.75">
      <c r="B16" s="26" t="s">
        <v>27</v>
      </c>
      <c r="C16" s="27">
        <v>0</v>
      </c>
      <c r="D16" s="27"/>
      <c r="E16" s="27">
        <v>0</v>
      </c>
      <c r="F16" s="28">
        <v>0</v>
      </c>
      <c r="G16" s="27">
        <v>110000</v>
      </c>
      <c r="H16" s="46">
        <f t="shared" si="0"/>
        <v>110000</v>
      </c>
    </row>
    <row r="17" spans="2:8" ht="12.75">
      <c r="B17" s="10" t="s">
        <v>28</v>
      </c>
      <c r="C17" s="15">
        <v>249000</v>
      </c>
      <c r="D17" s="15"/>
      <c r="E17" s="15">
        <v>83200</v>
      </c>
      <c r="F17" s="16">
        <v>0</v>
      </c>
      <c r="G17" s="15">
        <v>636000</v>
      </c>
      <c r="H17" s="23">
        <f t="shared" si="0"/>
        <v>968200</v>
      </c>
    </row>
    <row r="18" spans="2:8" ht="12.75">
      <c r="B18" s="10" t="s">
        <v>29</v>
      </c>
      <c r="C18" s="15">
        <v>0</v>
      </c>
      <c r="D18" s="15"/>
      <c r="E18" s="15">
        <v>0</v>
      </c>
      <c r="F18" s="16">
        <v>0</v>
      </c>
      <c r="G18" s="15">
        <v>200000</v>
      </c>
      <c r="H18" s="23">
        <f t="shared" si="0"/>
        <v>200000</v>
      </c>
    </row>
    <row r="19" spans="2:8" ht="12.75">
      <c r="B19" s="10" t="s">
        <v>20</v>
      </c>
      <c r="C19" s="15">
        <v>254000</v>
      </c>
      <c r="D19" s="15"/>
      <c r="E19" s="15">
        <v>84600</v>
      </c>
      <c r="F19" s="16">
        <v>12400</v>
      </c>
      <c r="G19" s="15">
        <v>1716300</v>
      </c>
      <c r="H19" s="23">
        <f t="shared" si="0"/>
        <v>2067300</v>
      </c>
    </row>
    <row r="20" spans="2:8" ht="13.5" thickBot="1">
      <c r="B20" s="15" t="s">
        <v>88</v>
      </c>
      <c r="C20" s="15">
        <v>350000</v>
      </c>
      <c r="D20" s="15"/>
      <c r="E20" s="15">
        <v>116600</v>
      </c>
      <c r="F20" s="16">
        <v>275900</v>
      </c>
      <c r="G20" s="15">
        <v>165300</v>
      </c>
      <c r="H20" s="23">
        <f t="shared" si="0"/>
        <v>907800</v>
      </c>
    </row>
    <row r="21" spans="1:8" ht="12.75" customHeight="1" thickBot="1">
      <c r="A21" s="17"/>
      <c r="B21" s="18" t="s">
        <v>30</v>
      </c>
      <c r="C21" s="19">
        <f>SUM(C16:C20)</f>
        <v>853000</v>
      </c>
      <c r="D21" s="19">
        <f>SUM(D16:D20)</f>
        <v>0</v>
      </c>
      <c r="E21" s="19">
        <f>SUM(E16:E20)</f>
        <v>284400</v>
      </c>
      <c r="F21" s="19">
        <f>SUM(F16:F20)</f>
        <v>288300</v>
      </c>
      <c r="G21" s="19">
        <f>SUM(G16:G20)</f>
        <v>2827600</v>
      </c>
      <c r="H21" s="21">
        <f t="shared" si="0"/>
        <v>4253300</v>
      </c>
    </row>
    <row r="22" spans="2:8" ht="13.5" thickBot="1">
      <c r="B22" s="27" t="s">
        <v>31</v>
      </c>
      <c r="C22" s="27">
        <v>0</v>
      </c>
      <c r="D22" s="27"/>
      <c r="E22" s="27">
        <v>0</v>
      </c>
      <c r="F22" s="28">
        <v>0</v>
      </c>
      <c r="G22" s="27">
        <v>476000</v>
      </c>
      <c r="H22" s="46">
        <f t="shared" si="0"/>
        <v>476000</v>
      </c>
    </row>
    <row r="23" spans="1:8" ht="13.5" thickBot="1">
      <c r="A23" s="17"/>
      <c r="B23" s="18" t="s">
        <v>32</v>
      </c>
      <c r="C23" s="19">
        <f>C22</f>
        <v>0</v>
      </c>
      <c r="D23" s="19">
        <f>D22</f>
        <v>0</v>
      </c>
      <c r="E23" s="19">
        <f>E22</f>
        <v>0</v>
      </c>
      <c r="F23" s="19">
        <f>F22</f>
        <v>0</v>
      </c>
      <c r="G23" s="19">
        <f>G22</f>
        <v>476000</v>
      </c>
      <c r="H23" s="21">
        <f t="shared" si="0"/>
        <v>476000</v>
      </c>
    </row>
    <row r="24" spans="2:8" ht="12" customHeight="1">
      <c r="B24" s="29" t="s">
        <v>82</v>
      </c>
      <c r="C24" s="27">
        <v>0</v>
      </c>
      <c r="D24" s="27"/>
      <c r="E24" s="27">
        <v>0</v>
      </c>
      <c r="F24" s="28">
        <v>0</v>
      </c>
      <c r="G24" s="27">
        <v>5000000</v>
      </c>
      <c r="H24" s="46">
        <f t="shared" si="0"/>
        <v>5000000</v>
      </c>
    </row>
    <row r="25" spans="2:8" ht="12.75">
      <c r="B25" s="10" t="s">
        <v>33</v>
      </c>
      <c r="C25" s="15">
        <v>262500</v>
      </c>
      <c r="D25" s="15"/>
      <c r="E25" s="15">
        <v>87500</v>
      </c>
      <c r="F25" s="16">
        <v>349300</v>
      </c>
      <c r="G25" s="15">
        <v>51000</v>
      </c>
      <c r="H25" s="23">
        <f t="shared" si="0"/>
        <v>750300</v>
      </c>
    </row>
    <row r="26" spans="2:8" ht="13.5" thickBot="1">
      <c r="B26" s="15" t="s">
        <v>34</v>
      </c>
      <c r="C26" s="15">
        <v>2886000</v>
      </c>
      <c r="D26" s="15"/>
      <c r="E26" s="15">
        <v>961100</v>
      </c>
      <c r="F26" s="16">
        <v>67500</v>
      </c>
      <c r="G26" s="15">
        <v>9528300</v>
      </c>
      <c r="H26" s="23">
        <f t="shared" si="0"/>
        <v>13442900</v>
      </c>
    </row>
    <row r="27" spans="1:8" ht="12" customHeight="1" thickBot="1">
      <c r="A27" s="17"/>
      <c r="B27" s="18" t="s">
        <v>35</v>
      </c>
      <c r="C27" s="19">
        <f>SUM(C24:C26)</f>
        <v>3148500</v>
      </c>
      <c r="D27" s="19">
        <f>SUM(D24:D26)</f>
        <v>0</v>
      </c>
      <c r="E27" s="19">
        <f>SUM(E24:E26)</f>
        <v>1048600</v>
      </c>
      <c r="F27" s="19">
        <f>SUM(F24:F26)</f>
        <v>416800</v>
      </c>
      <c r="G27" s="19">
        <f>SUM(G24:G26)</f>
        <v>14579300</v>
      </c>
      <c r="H27" s="21">
        <f t="shared" si="0"/>
        <v>19193200</v>
      </c>
    </row>
    <row r="28" spans="2:8" ht="13.5" thickBot="1">
      <c r="B28" s="27" t="s">
        <v>36</v>
      </c>
      <c r="C28" s="27">
        <v>60000</v>
      </c>
      <c r="D28" s="27"/>
      <c r="E28" s="27">
        <v>20000</v>
      </c>
      <c r="F28" s="28">
        <v>0</v>
      </c>
      <c r="G28" s="27">
        <v>120000</v>
      </c>
      <c r="H28" s="46">
        <f t="shared" si="0"/>
        <v>200000</v>
      </c>
    </row>
    <row r="29" spans="1:8" ht="13.5" thickBot="1">
      <c r="A29" s="17"/>
      <c r="B29" s="18" t="s">
        <v>37</v>
      </c>
      <c r="C29" s="19">
        <f>C28</f>
        <v>60000</v>
      </c>
      <c r="D29" s="19">
        <f>D28</f>
        <v>0</v>
      </c>
      <c r="E29" s="19">
        <f>E28</f>
        <v>20000</v>
      </c>
      <c r="F29" s="19">
        <f>F28</f>
        <v>0</v>
      </c>
      <c r="G29" s="19">
        <f>G28</f>
        <v>120000</v>
      </c>
      <c r="H29" s="21">
        <f t="shared" si="0"/>
        <v>200000</v>
      </c>
    </row>
    <row r="30" spans="2:8" ht="12.75">
      <c r="B30" s="26" t="s">
        <v>38</v>
      </c>
      <c r="C30" s="27">
        <v>0</v>
      </c>
      <c r="D30" s="27"/>
      <c r="E30" s="27">
        <v>0</v>
      </c>
      <c r="F30" s="28">
        <v>0</v>
      </c>
      <c r="G30" s="27">
        <v>3900000</v>
      </c>
      <c r="H30" s="46">
        <f t="shared" si="0"/>
        <v>3900000</v>
      </c>
    </row>
    <row r="31" spans="2:8" ht="12.75">
      <c r="B31" s="10" t="s">
        <v>89</v>
      </c>
      <c r="C31" s="15">
        <v>0</v>
      </c>
      <c r="D31" s="15"/>
      <c r="E31" s="15">
        <v>0</v>
      </c>
      <c r="F31" s="16">
        <v>30000</v>
      </c>
      <c r="G31" s="15">
        <v>2866000</v>
      </c>
      <c r="H31" s="23">
        <f t="shared" si="0"/>
        <v>2896000</v>
      </c>
    </row>
    <row r="32" spans="2:8" ht="12.75">
      <c r="B32" s="10" t="s">
        <v>39</v>
      </c>
      <c r="C32" s="15">
        <v>3842500</v>
      </c>
      <c r="D32" s="15">
        <v>3500</v>
      </c>
      <c r="E32" s="15">
        <v>1282400</v>
      </c>
      <c r="F32" s="16">
        <v>126660</v>
      </c>
      <c r="G32" s="15">
        <v>369340</v>
      </c>
      <c r="H32" s="23">
        <f t="shared" si="0"/>
        <v>5624400</v>
      </c>
    </row>
    <row r="33" spans="2:8" ht="12.75">
      <c r="B33" s="10" t="s">
        <v>40</v>
      </c>
      <c r="C33" s="15">
        <v>0</v>
      </c>
      <c r="D33" s="15"/>
      <c r="E33" s="15">
        <v>0</v>
      </c>
      <c r="F33" s="16">
        <v>0</v>
      </c>
      <c r="G33" s="15">
        <v>375000</v>
      </c>
      <c r="H33" s="23">
        <f t="shared" si="0"/>
        <v>375000</v>
      </c>
    </row>
    <row r="34" spans="2:8" ht="12.75">
      <c r="B34" s="10" t="s">
        <v>41</v>
      </c>
      <c r="C34" s="15">
        <v>1351600</v>
      </c>
      <c r="D34" s="15">
        <v>1400</v>
      </c>
      <c r="E34" s="15">
        <v>452000</v>
      </c>
      <c r="F34" s="16">
        <v>138400</v>
      </c>
      <c r="G34" s="15">
        <v>770100</v>
      </c>
      <c r="H34" s="23">
        <f t="shared" si="0"/>
        <v>2713500</v>
      </c>
    </row>
    <row r="35" spans="2:8" ht="12.75">
      <c r="B35" s="10" t="s">
        <v>72</v>
      </c>
      <c r="C35" s="15">
        <v>2740000</v>
      </c>
      <c r="D35" s="15">
        <v>2800</v>
      </c>
      <c r="E35" s="15">
        <v>914400</v>
      </c>
      <c r="F35" s="16">
        <v>579480</v>
      </c>
      <c r="G35" s="15">
        <v>740620</v>
      </c>
      <c r="H35" s="23">
        <f t="shared" si="0"/>
        <v>4977300</v>
      </c>
    </row>
    <row r="36" spans="2:8" ht="12.75">
      <c r="B36" s="10" t="s">
        <v>42</v>
      </c>
      <c r="C36" s="15">
        <v>0</v>
      </c>
      <c r="D36" s="15"/>
      <c r="E36" s="15">
        <v>0</v>
      </c>
      <c r="F36" s="16">
        <v>0</v>
      </c>
      <c r="G36" s="15">
        <v>40000</v>
      </c>
      <c r="H36" s="23">
        <f t="shared" si="0"/>
        <v>40000</v>
      </c>
    </row>
    <row r="37" spans="2:8" s="5" customFormat="1" ht="12.75">
      <c r="B37" s="61" t="s">
        <v>71</v>
      </c>
      <c r="C37" s="62">
        <v>0</v>
      </c>
      <c r="D37" s="62"/>
      <c r="E37" s="62">
        <v>0</v>
      </c>
      <c r="F37" s="62">
        <v>103300</v>
      </c>
      <c r="G37" s="62">
        <v>47700</v>
      </c>
      <c r="H37" s="50">
        <f>SUM(C37:G37)</f>
        <v>151000</v>
      </c>
    </row>
    <row r="38" spans="2:8" ht="12.75">
      <c r="B38" s="10" t="s">
        <v>43</v>
      </c>
      <c r="C38" s="15">
        <v>0</v>
      </c>
      <c r="D38" s="15"/>
      <c r="E38" s="15">
        <v>0</v>
      </c>
      <c r="F38" s="16">
        <v>0</v>
      </c>
      <c r="G38" s="15">
        <v>1316500</v>
      </c>
      <c r="H38" s="23">
        <f t="shared" si="0"/>
        <v>1316500</v>
      </c>
    </row>
    <row r="39" spans="2:8" ht="13.5" thickBot="1">
      <c r="B39" s="15" t="s">
        <v>44</v>
      </c>
      <c r="C39" s="15">
        <v>0</v>
      </c>
      <c r="D39" s="15"/>
      <c r="E39" s="15">
        <v>0</v>
      </c>
      <c r="F39" s="16">
        <v>0</v>
      </c>
      <c r="G39" s="15">
        <v>1004000</v>
      </c>
      <c r="H39" s="23">
        <f t="shared" si="0"/>
        <v>1004000</v>
      </c>
    </row>
    <row r="40" spans="1:8" ht="13.5" thickBot="1">
      <c r="A40" s="17"/>
      <c r="B40" s="18" t="s">
        <v>45</v>
      </c>
      <c r="C40" s="19">
        <f>SUM(C30:C39)</f>
        <v>7934100</v>
      </c>
      <c r="D40" s="19">
        <f>SUM(D30:D39)</f>
        <v>7700</v>
      </c>
      <c r="E40" s="19">
        <f>SUM(E30:E39)</f>
        <v>2648800</v>
      </c>
      <c r="F40" s="19">
        <f>SUM(F30:F39)</f>
        <v>977840</v>
      </c>
      <c r="G40" s="19">
        <f>SUM(G30:G39)</f>
        <v>11429260</v>
      </c>
      <c r="H40" s="21">
        <f t="shared" si="0"/>
        <v>22997700</v>
      </c>
    </row>
    <row r="41" spans="1:8" ht="13.5" thickBot="1">
      <c r="A41" s="6"/>
      <c r="B41" s="30" t="s">
        <v>46</v>
      </c>
      <c r="C41" s="31">
        <f>SUM(C42:C51)</f>
        <v>13317500</v>
      </c>
      <c r="D41" s="31">
        <f>SUM(D42:D51)</f>
        <v>13600</v>
      </c>
      <c r="E41" s="31">
        <f>SUM(E42:E51)</f>
        <v>4445600</v>
      </c>
      <c r="F41" s="31">
        <f>SUM(F42:F51)</f>
        <v>1648290</v>
      </c>
      <c r="G41" s="31">
        <f>SUM(G42:G51)</f>
        <v>1408490</v>
      </c>
      <c r="H41" s="21">
        <f t="shared" si="0"/>
        <v>20833480</v>
      </c>
    </row>
    <row r="42" spans="2:8" ht="12.75">
      <c r="B42" s="32" t="s">
        <v>47</v>
      </c>
      <c r="C42" s="27">
        <v>3527000</v>
      </c>
      <c r="D42" s="27">
        <v>3600</v>
      </c>
      <c r="E42" s="27">
        <v>1177000</v>
      </c>
      <c r="F42" s="28">
        <v>531670</v>
      </c>
      <c r="G42" s="27">
        <v>216630</v>
      </c>
      <c r="H42" s="46">
        <f t="shared" si="0"/>
        <v>5455900</v>
      </c>
    </row>
    <row r="43" spans="2:8" ht="12.75">
      <c r="B43" s="45" t="s">
        <v>80</v>
      </c>
      <c r="C43" s="10"/>
      <c r="D43" s="10"/>
      <c r="E43" s="10"/>
      <c r="F43" s="11"/>
      <c r="G43" s="10">
        <v>28660</v>
      </c>
      <c r="H43" s="23">
        <f t="shared" si="0"/>
        <v>28660</v>
      </c>
    </row>
    <row r="44" spans="2:8" ht="12.75">
      <c r="B44" s="33" t="s">
        <v>48</v>
      </c>
      <c r="C44" s="15">
        <v>3352500</v>
      </c>
      <c r="D44" s="15">
        <v>3400</v>
      </c>
      <c r="E44" s="15">
        <v>1119200</v>
      </c>
      <c r="F44" s="16">
        <v>469960</v>
      </c>
      <c r="G44" s="15">
        <v>197140</v>
      </c>
      <c r="H44" s="23">
        <f t="shared" si="0"/>
        <v>5142200</v>
      </c>
    </row>
    <row r="45" spans="2:8" ht="12.75">
      <c r="B45" s="45" t="s">
        <v>80</v>
      </c>
      <c r="C45" s="15"/>
      <c r="D45" s="15"/>
      <c r="E45" s="15"/>
      <c r="F45" s="16"/>
      <c r="G45" s="15">
        <v>27410</v>
      </c>
      <c r="H45" s="23">
        <f t="shared" si="0"/>
        <v>27410</v>
      </c>
    </row>
    <row r="46" spans="2:8" ht="12.75">
      <c r="B46" s="33" t="s">
        <v>49</v>
      </c>
      <c r="C46" s="15">
        <v>2629500</v>
      </c>
      <c r="D46" s="15">
        <v>2700</v>
      </c>
      <c r="E46" s="15">
        <v>878200</v>
      </c>
      <c r="F46" s="16">
        <v>246390</v>
      </c>
      <c r="G46" s="15">
        <v>153710</v>
      </c>
      <c r="H46" s="23">
        <f t="shared" si="0"/>
        <v>3910500</v>
      </c>
    </row>
    <row r="47" spans="2:8" ht="12.75">
      <c r="B47" s="45" t="s">
        <v>80</v>
      </c>
      <c r="C47" s="15"/>
      <c r="D47" s="15"/>
      <c r="E47" s="15"/>
      <c r="F47" s="16"/>
      <c r="G47" s="15">
        <v>19940</v>
      </c>
      <c r="H47" s="23">
        <f t="shared" si="0"/>
        <v>19940</v>
      </c>
    </row>
    <row r="48" spans="2:8" ht="12.75">
      <c r="B48" s="33" t="s">
        <v>50</v>
      </c>
      <c r="C48" s="15">
        <v>3808500</v>
      </c>
      <c r="D48" s="15">
        <v>3900</v>
      </c>
      <c r="E48" s="15">
        <v>1271200</v>
      </c>
      <c r="F48" s="16">
        <v>400270</v>
      </c>
      <c r="G48" s="15">
        <v>211330</v>
      </c>
      <c r="H48" s="23">
        <f t="shared" si="0"/>
        <v>5695200</v>
      </c>
    </row>
    <row r="49" spans="2:8" ht="12.75">
      <c r="B49" s="45" t="s">
        <v>80</v>
      </c>
      <c r="C49" s="10"/>
      <c r="D49" s="10"/>
      <c r="E49" s="10"/>
      <c r="F49" s="11"/>
      <c r="G49" s="10">
        <v>23670</v>
      </c>
      <c r="H49" s="23">
        <f t="shared" si="0"/>
        <v>23670</v>
      </c>
    </row>
    <row r="50" spans="2:8" ht="12.75">
      <c r="B50" s="33" t="s">
        <v>51</v>
      </c>
      <c r="C50" s="10">
        <v>0</v>
      </c>
      <c r="D50" s="10"/>
      <c r="E50" s="10">
        <v>0</v>
      </c>
      <c r="F50" s="11">
        <v>0</v>
      </c>
      <c r="G50" s="10">
        <v>510000</v>
      </c>
      <c r="H50" s="23">
        <f t="shared" si="0"/>
        <v>510000</v>
      </c>
    </row>
    <row r="51" spans="2:8" ht="13.5" thickBot="1">
      <c r="B51" s="47" t="s">
        <v>80</v>
      </c>
      <c r="C51" s="15"/>
      <c r="D51" s="15"/>
      <c r="E51" s="15"/>
      <c r="F51" s="16"/>
      <c r="G51" s="15">
        <v>20000</v>
      </c>
      <c r="H51" s="23">
        <f t="shared" si="0"/>
        <v>20000</v>
      </c>
    </row>
    <row r="52" spans="1:8" ht="13.5" thickBot="1">
      <c r="A52" s="6"/>
      <c r="B52" s="30" t="s">
        <v>52</v>
      </c>
      <c r="C52" s="31">
        <f>SUM(C53:C65)</f>
        <v>32444100</v>
      </c>
      <c r="D52" s="31">
        <f>SUM(D53:D65)</f>
        <v>7777781</v>
      </c>
      <c r="E52" s="31">
        <f>SUM(E53:E65)</f>
        <v>3105700</v>
      </c>
      <c r="F52" s="31">
        <f>SUM(F53:F65)</f>
        <v>3304560</v>
      </c>
      <c r="G52" s="31">
        <f>SUM(G53:G65)</f>
        <v>10972229</v>
      </c>
      <c r="H52" s="21">
        <f t="shared" si="0"/>
        <v>57604370</v>
      </c>
    </row>
    <row r="53" spans="2:8" ht="12.75">
      <c r="B53" s="32" t="s">
        <v>53</v>
      </c>
      <c r="C53" s="27">
        <v>3174900</v>
      </c>
      <c r="D53" s="27">
        <v>9800</v>
      </c>
      <c r="E53" s="27">
        <v>1064500</v>
      </c>
      <c r="F53" s="28">
        <v>1721460</v>
      </c>
      <c r="G53" s="27">
        <v>3161340</v>
      </c>
      <c r="H53" s="46">
        <f t="shared" si="0"/>
        <v>9132000</v>
      </c>
    </row>
    <row r="54" spans="2:8" ht="12.75">
      <c r="B54" s="45" t="s">
        <v>80</v>
      </c>
      <c r="C54" s="27">
        <v>9002395</v>
      </c>
      <c r="D54" s="27">
        <v>2997797</v>
      </c>
      <c r="E54" s="27"/>
      <c r="F54" s="28"/>
      <c r="G54" s="27">
        <v>789128</v>
      </c>
      <c r="H54" s="23">
        <f t="shared" si="0"/>
        <v>12789320</v>
      </c>
    </row>
    <row r="55" spans="2:8" ht="12.75">
      <c r="B55" s="33" t="s">
        <v>54</v>
      </c>
      <c r="C55" s="15">
        <v>2921500</v>
      </c>
      <c r="D55" s="15">
        <v>8900</v>
      </c>
      <c r="E55" s="15">
        <v>979500</v>
      </c>
      <c r="F55" s="16">
        <v>938080</v>
      </c>
      <c r="G55" s="15">
        <v>2050620</v>
      </c>
      <c r="H55" s="23">
        <f t="shared" si="0"/>
        <v>6898600</v>
      </c>
    </row>
    <row r="56" spans="2:8" ht="12.75">
      <c r="B56" s="45" t="s">
        <v>80</v>
      </c>
      <c r="C56" s="15">
        <v>7484545</v>
      </c>
      <c r="D56" s="15">
        <v>2492353</v>
      </c>
      <c r="E56" s="15"/>
      <c r="F56" s="16"/>
      <c r="G56" s="15">
        <v>501922</v>
      </c>
      <c r="H56" s="23">
        <f t="shared" si="0"/>
        <v>10478820</v>
      </c>
    </row>
    <row r="57" spans="2:8" ht="12.75">
      <c r="B57" s="33" t="s">
        <v>55</v>
      </c>
      <c r="C57" s="15">
        <v>1990000</v>
      </c>
      <c r="D57" s="15">
        <v>5900</v>
      </c>
      <c r="E57" s="15">
        <v>667000</v>
      </c>
      <c r="F57" s="16">
        <v>571240</v>
      </c>
      <c r="G57" s="15">
        <v>1798560</v>
      </c>
      <c r="H57" s="23">
        <f t="shared" si="0"/>
        <v>5032700</v>
      </c>
    </row>
    <row r="58" spans="2:8" ht="12.75">
      <c r="B58" s="45" t="s">
        <v>80</v>
      </c>
      <c r="C58" s="15">
        <v>5143665</v>
      </c>
      <c r="D58" s="15">
        <v>1712844</v>
      </c>
      <c r="E58" s="15"/>
      <c r="F58" s="16"/>
      <c r="G58" s="15">
        <v>447541</v>
      </c>
      <c r="H58" s="23">
        <f t="shared" si="0"/>
        <v>7304050</v>
      </c>
    </row>
    <row r="59" spans="2:8" ht="12.75">
      <c r="B59" s="33" t="s">
        <v>56</v>
      </c>
      <c r="C59" s="15">
        <v>684000</v>
      </c>
      <c r="D59" s="15">
        <v>20000</v>
      </c>
      <c r="E59" s="15">
        <v>241500</v>
      </c>
      <c r="F59" s="16">
        <v>0</v>
      </c>
      <c r="G59" s="15">
        <v>371500</v>
      </c>
      <c r="H59" s="23">
        <f t="shared" si="0"/>
        <v>1317000</v>
      </c>
    </row>
    <row r="60" spans="2:8" ht="12.75">
      <c r="B60" s="45" t="s">
        <v>80</v>
      </c>
      <c r="C60" s="15">
        <v>150000</v>
      </c>
      <c r="D60" s="15">
        <v>50000</v>
      </c>
      <c r="E60" s="15"/>
      <c r="F60" s="16"/>
      <c r="G60" s="15"/>
      <c r="H60" s="23">
        <f t="shared" si="0"/>
        <v>200000</v>
      </c>
    </row>
    <row r="61" spans="2:8" ht="12.75">
      <c r="B61" s="33" t="s">
        <v>73</v>
      </c>
      <c r="C61" s="15">
        <v>0</v>
      </c>
      <c r="D61" s="15"/>
      <c r="E61" s="15">
        <v>0</v>
      </c>
      <c r="F61" s="16">
        <v>0</v>
      </c>
      <c r="G61" s="15">
        <v>1500000</v>
      </c>
      <c r="H61" s="23">
        <f t="shared" si="0"/>
        <v>1500000</v>
      </c>
    </row>
    <row r="62" spans="2:8" ht="12.75">
      <c r="B62" s="45" t="s">
        <v>80</v>
      </c>
      <c r="C62" s="15"/>
      <c r="D62" s="15"/>
      <c r="E62" s="15"/>
      <c r="F62" s="16"/>
      <c r="G62" s="15"/>
      <c r="H62" s="23">
        <f t="shared" si="0"/>
        <v>0</v>
      </c>
    </row>
    <row r="63" spans="2:8" ht="12.75">
      <c r="B63" s="10" t="s">
        <v>57</v>
      </c>
      <c r="C63" s="10">
        <v>456200</v>
      </c>
      <c r="D63" s="10">
        <v>1700</v>
      </c>
      <c r="E63" s="10">
        <v>153200</v>
      </c>
      <c r="F63" s="11">
        <v>73780</v>
      </c>
      <c r="G63" s="10">
        <v>283620</v>
      </c>
      <c r="H63" s="23">
        <f t="shared" si="0"/>
        <v>968500</v>
      </c>
    </row>
    <row r="64" spans="2:8" ht="12.75">
      <c r="B64" s="45" t="s">
        <v>80</v>
      </c>
      <c r="C64" s="10">
        <v>1436895</v>
      </c>
      <c r="D64" s="10">
        <v>478487</v>
      </c>
      <c r="E64" s="10"/>
      <c r="F64" s="11"/>
      <c r="G64" s="10">
        <v>67998</v>
      </c>
      <c r="H64" s="23">
        <f t="shared" si="0"/>
        <v>1983380</v>
      </c>
    </row>
    <row r="65" spans="2:8" ht="13.5" thickBot="1">
      <c r="B65" s="48" t="s">
        <v>81</v>
      </c>
      <c r="C65" s="27"/>
      <c r="D65" s="27"/>
      <c r="E65" s="27"/>
      <c r="F65" s="28"/>
      <c r="G65" s="27"/>
      <c r="H65" s="23">
        <f t="shared" si="0"/>
        <v>0</v>
      </c>
    </row>
    <row r="66" spans="1:8" ht="12.75" customHeight="1" thickBot="1">
      <c r="A66" s="17"/>
      <c r="B66" s="18" t="s">
        <v>58</v>
      </c>
      <c r="C66" s="19">
        <f>C52+C41</f>
        <v>45761600</v>
      </c>
      <c r="D66" s="19">
        <f>D52+D41</f>
        <v>7791381</v>
      </c>
      <c r="E66" s="19">
        <f>E52+E41</f>
        <v>7551300</v>
      </c>
      <c r="F66" s="19">
        <f>F52+F41</f>
        <v>4952850</v>
      </c>
      <c r="G66" s="19">
        <f>G52+G41</f>
        <v>12380719</v>
      </c>
      <c r="H66" s="21">
        <f t="shared" si="0"/>
        <v>78437850</v>
      </c>
    </row>
    <row r="67" spans="2:8" ht="12.75">
      <c r="B67" s="26" t="s">
        <v>59</v>
      </c>
      <c r="C67" s="27">
        <v>0</v>
      </c>
      <c r="D67" s="27"/>
      <c r="E67" s="27">
        <v>0</v>
      </c>
      <c r="F67" s="28">
        <v>0</v>
      </c>
      <c r="G67" s="27">
        <v>2070000</v>
      </c>
      <c r="H67" s="46">
        <f t="shared" si="0"/>
        <v>2070000</v>
      </c>
    </row>
    <row r="68" spans="2:8" ht="12.75">
      <c r="B68" s="26" t="s">
        <v>60</v>
      </c>
      <c r="C68" s="27">
        <v>2533000</v>
      </c>
      <c r="D68" s="27">
        <v>2400</v>
      </c>
      <c r="E68" s="27">
        <v>845200</v>
      </c>
      <c r="F68" s="28">
        <v>313000</v>
      </c>
      <c r="G68" s="27">
        <v>1094400</v>
      </c>
      <c r="H68" s="23">
        <f t="shared" si="0"/>
        <v>4788000</v>
      </c>
    </row>
    <row r="69" spans="2:8" ht="12.75">
      <c r="B69" s="10" t="s">
        <v>61</v>
      </c>
      <c r="C69" s="15">
        <v>583000</v>
      </c>
      <c r="D69" s="15"/>
      <c r="E69" s="15">
        <v>194200</v>
      </c>
      <c r="F69" s="16">
        <v>250500</v>
      </c>
      <c r="G69" s="15">
        <v>165700</v>
      </c>
      <c r="H69" s="23">
        <f t="shared" si="0"/>
        <v>1193400</v>
      </c>
    </row>
    <row r="70" spans="2:8" ht="12.75">
      <c r="B70" s="10" t="s">
        <v>62</v>
      </c>
      <c r="C70" s="15">
        <v>0</v>
      </c>
      <c r="D70" s="15"/>
      <c r="E70" s="15">
        <v>0</v>
      </c>
      <c r="F70" s="16">
        <v>0</v>
      </c>
      <c r="G70" s="15">
        <v>3054500</v>
      </c>
      <c r="H70" s="23">
        <f t="shared" si="0"/>
        <v>3054500</v>
      </c>
    </row>
    <row r="71" spans="2:8" ht="13.5" thickBot="1">
      <c r="B71" t="s">
        <v>74</v>
      </c>
      <c r="C71" s="15">
        <v>1340000</v>
      </c>
      <c r="D71" s="15"/>
      <c r="E71" s="15">
        <v>446500</v>
      </c>
      <c r="F71" s="16">
        <v>0</v>
      </c>
      <c r="G71" s="15">
        <v>6487400</v>
      </c>
      <c r="H71" s="23">
        <f t="shared" si="0"/>
        <v>8273900</v>
      </c>
    </row>
    <row r="72" spans="1:8" ht="13.5" thickBot="1">
      <c r="A72" s="17"/>
      <c r="B72" s="18" t="s">
        <v>63</v>
      </c>
      <c r="C72" s="19">
        <f>SUM(C67:C71)</f>
        <v>4456000</v>
      </c>
      <c r="D72" s="19">
        <f>SUM(D67:D71)</f>
        <v>2400</v>
      </c>
      <c r="E72" s="19">
        <f>SUM(E67:E71)</f>
        <v>1485900</v>
      </c>
      <c r="F72" s="19">
        <f>SUM(F67:F71)</f>
        <v>563500</v>
      </c>
      <c r="G72" s="19">
        <f>SUM(G67:G71)</f>
        <v>12872000</v>
      </c>
      <c r="H72" s="21">
        <f t="shared" si="0"/>
        <v>19379800</v>
      </c>
    </row>
    <row r="73" spans="2:8" ht="13.5" thickBot="1">
      <c r="B73" s="34" t="s">
        <v>64</v>
      </c>
      <c r="C73" s="19">
        <v>0</v>
      </c>
      <c r="D73" s="19">
        <v>0</v>
      </c>
      <c r="E73" s="19">
        <v>0</v>
      </c>
      <c r="F73" s="20">
        <v>0</v>
      </c>
      <c r="G73" s="19">
        <v>14442100</v>
      </c>
      <c r="H73" s="21">
        <f t="shared" si="0"/>
        <v>14442100</v>
      </c>
    </row>
    <row r="74" spans="2:8" ht="13.5" thickBot="1">
      <c r="B74" s="35"/>
      <c r="E74" s="36"/>
      <c r="F74" s="37"/>
      <c r="G74" s="36"/>
      <c r="H74" s="46">
        <f>SUM(C74:G74)</f>
        <v>0</v>
      </c>
    </row>
    <row r="75" spans="1:8" ht="13.5" thickBot="1">
      <c r="A75" s="38"/>
      <c r="B75" s="39" t="s">
        <v>16</v>
      </c>
      <c r="C75" s="40">
        <f>C73+C72+C66+C40+C29+C27+C23+C21+C15+C13</f>
        <v>71101650</v>
      </c>
      <c r="D75" s="40">
        <f>D73+D72+D66+D40+D29+D27+D23+D21+D15+D13</f>
        <v>7954481</v>
      </c>
      <c r="E75" s="40">
        <f>E73+E72+E66+E40+E29+E27+E23+E21+E15+E13</f>
        <v>16103850</v>
      </c>
      <c r="F75" s="40">
        <f>F73+F72+F66+F40+F29+F27+F23+F21+F15+F13</f>
        <v>7466890</v>
      </c>
      <c r="G75" s="40">
        <f>G73+G72+G66+G40+G29+G27+G23+G21+G15+G13</f>
        <v>77663929</v>
      </c>
      <c r="H75" s="49">
        <f>SUM(C75:G75)</f>
        <v>180290800</v>
      </c>
    </row>
    <row r="76" spans="5:8" ht="12.75">
      <c r="E76" s="3"/>
      <c r="F76" s="41"/>
      <c r="G76" s="3"/>
      <c r="H76" s="3"/>
    </row>
    <row r="77" spans="1:8" ht="12.75">
      <c r="A77" s="7"/>
      <c r="B77" s="35"/>
      <c r="E77" s="3"/>
      <c r="F77" s="41"/>
      <c r="G77" s="3"/>
      <c r="H77" s="3"/>
    </row>
    <row r="78" spans="2:8" ht="12.75">
      <c r="B78" s="3"/>
      <c r="E78" s="3"/>
      <c r="F78" s="41"/>
      <c r="G78" s="3"/>
      <c r="H78" s="3"/>
    </row>
    <row r="79" spans="5:8" ht="12.75">
      <c r="E79" s="3"/>
      <c r="F79" s="41"/>
      <c r="G79" s="3"/>
      <c r="H79" s="3"/>
    </row>
    <row r="80" spans="5:8" ht="12.75">
      <c r="E80" s="3"/>
      <c r="F80" s="41"/>
      <c r="G80" s="3"/>
      <c r="H80" s="3"/>
    </row>
    <row r="81" spans="5:8" ht="12.75">
      <c r="E81" s="3"/>
      <c r="F81" s="41"/>
      <c r="G81" s="3"/>
      <c r="H81" s="3"/>
    </row>
    <row r="82" spans="5:8" ht="12.75">
      <c r="E82" s="3"/>
      <c r="F82" s="41"/>
      <c r="G82" s="3"/>
      <c r="H82" s="3"/>
    </row>
    <row r="83" spans="5:8" ht="12.75">
      <c r="E83" s="3"/>
      <c r="F83" s="41"/>
      <c r="G83" s="3"/>
      <c r="H83" s="3"/>
    </row>
    <row r="84" spans="5:8" ht="12.75">
      <c r="E84" s="3"/>
      <c r="F84" s="41"/>
      <c r="G84" s="3"/>
      <c r="H84" s="3"/>
    </row>
    <row r="85" spans="5:8" ht="12.75">
      <c r="E85" s="3"/>
      <c r="F85" s="41"/>
      <c r="G85" s="3"/>
      <c r="H85" s="3"/>
    </row>
    <row r="86" spans="5:8" ht="12.75">
      <c r="E86" s="3"/>
      <c r="F86" s="41"/>
      <c r="G86" s="3"/>
      <c r="H86" s="3"/>
    </row>
    <row r="87" spans="5:8" ht="12.75">
      <c r="E87" s="3"/>
      <c r="F87" s="41"/>
      <c r="G87" s="3"/>
      <c r="H87" s="3"/>
    </row>
    <row r="88" spans="5:8" ht="12.75">
      <c r="E88" s="3"/>
      <c r="F88" s="41"/>
      <c r="G88" s="3"/>
      <c r="H88" s="3"/>
    </row>
    <row r="89" spans="5:8" ht="12.75">
      <c r="E89" s="3"/>
      <c r="F89" s="41"/>
      <c r="G89" s="3"/>
      <c r="H89" s="3"/>
    </row>
    <row r="90" spans="5:8" ht="12.75">
      <c r="E90" s="3"/>
      <c r="F90" s="41"/>
      <c r="G90" s="3"/>
      <c r="H90" s="3"/>
    </row>
    <row r="91" spans="5:8" ht="12.75">
      <c r="E91" s="3"/>
      <c r="F91" s="41"/>
      <c r="G91" s="3"/>
      <c r="H91" s="3"/>
    </row>
  </sheetData>
  <mergeCells count="1">
    <mergeCell ref="C3:E3"/>
  </mergeCells>
  <printOptions/>
  <pageMargins left="0.984251968503937" right="0.29" top="0.5905511811023623" bottom="0.3937007874015748" header="0.17" footer="0"/>
  <pageSetup horizontalDpi="600" verticalDpi="600" orientation="portrait" paperSize="9" scale="75" r:id="rId1"/>
  <headerFooter alignWithMargins="0">
    <oddHeader>&amp;RLISA
Valga Linnavolikogu
25.01.2008 määrusele nr 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C23" sqref="C23"/>
    </sheetView>
  </sheetViews>
  <sheetFormatPr defaultColWidth="9.140625" defaultRowHeight="12.75"/>
  <cols>
    <col min="1" max="1" width="31.8515625" style="0" customWidth="1"/>
    <col min="7" max="7" width="10.421875" style="0" customWidth="1"/>
  </cols>
  <sheetData>
    <row r="1" spans="1:7" ht="12.75">
      <c r="A1" s="64" t="s">
        <v>91</v>
      </c>
      <c r="B1" s="64"/>
      <c r="C1" s="64"/>
      <c r="D1" s="64"/>
      <c r="E1" s="64"/>
      <c r="F1" s="64"/>
      <c r="G1" s="64"/>
    </row>
    <row r="3" spans="1:7" ht="12.75">
      <c r="A3" s="53" t="s">
        <v>92</v>
      </c>
      <c r="B3" s="53" t="s">
        <v>93</v>
      </c>
      <c r="C3" s="53" t="s">
        <v>94</v>
      </c>
      <c r="D3" s="53" t="s">
        <v>95</v>
      </c>
      <c r="E3" s="53" t="s">
        <v>96</v>
      </c>
      <c r="F3" s="53" t="s">
        <v>97</v>
      </c>
      <c r="G3" s="54" t="s">
        <v>16</v>
      </c>
    </row>
    <row r="4" ht="12.75">
      <c r="G4" s="55"/>
    </row>
    <row r="5" spans="1:7" ht="12.75">
      <c r="A5" s="4" t="s">
        <v>53</v>
      </c>
      <c r="B5">
        <v>9002395</v>
      </c>
      <c r="C5">
        <v>2997797</v>
      </c>
      <c r="D5">
        <v>232189</v>
      </c>
      <c r="E5">
        <v>283581</v>
      </c>
      <c r="F5">
        <v>273358</v>
      </c>
      <c r="G5" s="55">
        <f aca="true" t="shared" si="0" ref="G5:G16">SUM(B5:F5)</f>
        <v>12789320</v>
      </c>
    </row>
    <row r="6" spans="1:7" ht="12.75">
      <c r="A6" s="4" t="s">
        <v>54</v>
      </c>
      <c r="B6">
        <v>7484545</v>
      </c>
      <c r="C6">
        <v>2492353</v>
      </c>
      <c r="D6">
        <v>147201</v>
      </c>
      <c r="E6">
        <v>176031</v>
      </c>
      <c r="F6">
        <v>178690</v>
      </c>
      <c r="G6" s="55">
        <f t="shared" si="0"/>
        <v>10478820</v>
      </c>
    </row>
    <row r="7" spans="1:7" ht="12.75">
      <c r="A7" s="4" t="s">
        <v>55</v>
      </c>
      <c r="B7">
        <v>5143665</v>
      </c>
      <c r="C7">
        <v>1712844</v>
      </c>
      <c r="D7">
        <v>110261</v>
      </c>
      <c r="E7">
        <v>182464</v>
      </c>
      <c r="F7">
        <v>154816</v>
      </c>
      <c r="G7" s="55">
        <f t="shared" si="0"/>
        <v>7304050</v>
      </c>
    </row>
    <row r="8" spans="1:7" ht="12.75">
      <c r="A8" s="4" t="s">
        <v>98</v>
      </c>
      <c r="B8">
        <v>1436895</v>
      </c>
      <c r="C8">
        <v>478487</v>
      </c>
      <c r="D8">
        <v>32218</v>
      </c>
      <c r="E8">
        <v>11032</v>
      </c>
      <c r="F8">
        <v>24748</v>
      </c>
      <c r="G8" s="55">
        <f t="shared" si="0"/>
        <v>1983380</v>
      </c>
    </row>
    <row r="9" spans="1:7" ht="12.75">
      <c r="A9" s="4" t="s">
        <v>99</v>
      </c>
      <c r="F9">
        <v>28660</v>
      </c>
      <c r="G9" s="55">
        <f t="shared" si="0"/>
        <v>28660</v>
      </c>
    </row>
    <row r="10" spans="1:7" ht="12.75">
      <c r="A10" s="4" t="s">
        <v>100</v>
      </c>
      <c r="F10">
        <v>27410</v>
      </c>
      <c r="G10" s="55">
        <f t="shared" si="0"/>
        <v>27410</v>
      </c>
    </row>
    <row r="11" spans="1:7" ht="12.75">
      <c r="A11" s="4" t="s">
        <v>101</v>
      </c>
      <c r="F11">
        <v>19940</v>
      </c>
      <c r="G11" s="55">
        <f t="shared" si="0"/>
        <v>19940</v>
      </c>
    </row>
    <row r="12" spans="1:7" ht="12.75">
      <c r="A12" s="4" t="s">
        <v>102</v>
      </c>
      <c r="F12">
        <v>23670</v>
      </c>
      <c r="G12" s="55">
        <f t="shared" si="0"/>
        <v>23670</v>
      </c>
    </row>
    <row r="13" spans="1:7" ht="12.75">
      <c r="A13" s="4" t="s">
        <v>103</v>
      </c>
      <c r="F13">
        <v>20000</v>
      </c>
      <c r="G13" s="55">
        <f t="shared" si="0"/>
        <v>20000</v>
      </c>
    </row>
    <row r="14" spans="1:7" ht="12.75">
      <c r="A14" s="4" t="s">
        <v>104</v>
      </c>
      <c r="B14">
        <v>150000</v>
      </c>
      <c r="C14">
        <v>50000</v>
      </c>
      <c r="G14" s="55">
        <f t="shared" si="0"/>
        <v>200000</v>
      </c>
    </row>
    <row r="15" spans="1:7" ht="12.75">
      <c r="A15" s="4" t="s">
        <v>105</v>
      </c>
      <c r="G15" s="55">
        <f t="shared" si="0"/>
        <v>0</v>
      </c>
    </row>
    <row r="16" spans="1:7" ht="12.75">
      <c r="A16" s="4" t="s">
        <v>106</v>
      </c>
      <c r="F16">
        <v>208150</v>
      </c>
      <c r="G16" s="55">
        <f t="shared" si="0"/>
        <v>208150</v>
      </c>
    </row>
    <row r="17" spans="1:7" ht="13.5" thickBot="1">
      <c r="A17" s="56" t="s">
        <v>16</v>
      </c>
      <c r="B17" s="56">
        <f>SUM(B5:B15)</f>
        <v>23217500</v>
      </c>
      <c r="C17" s="56">
        <f>SUM(C5:C15)</f>
        <v>7731481</v>
      </c>
      <c r="D17" s="56">
        <f>SUM(D5:D15)</f>
        <v>521869</v>
      </c>
      <c r="E17" s="56">
        <f>SUM(E5:E15)</f>
        <v>653108</v>
      </c>
      <c r="F17" s="56">
        <f>SUM(F5:F16)</f>
        <v>959442</v>
      </c>
      <c r="G17" s="57">
        <f>SUM(G5:G16)</f>
        <v>33083400</v>
      </c>
    </row>
    <row r="18" ht="13.5" thickBot="1"/>
    <row r="19" spans="1:7" ht="13.5" thickBot="1">
      <c r="A19" s="52" t="s">
        <v>107</v>
      </c>
      <c r="B19" s="42"/>
      <c r="C19" s="42"/>
      <c r="D19" s="42"/>
      <c r="E19" s="42"/>
      <c r="F19" s="42"/>
      <c r="G19" s="58">
        <v>2742100</v>
      </c>
    </row>
    <row r="21" spans="1:7" ht="12.75">
      <c r="A21" s="51" t="s">
        <v>70</v>
      </c>
      <c r="G21" s="4">
        <f>G19+G17</f>
        <v>35825500</v>
      </c>
    </row>
  </sheetData>
  <mergeCells count="1">
    <mergeCell ref="A1:G1"/>
  </mergeCells>
  <printOptions gridLines="1"/>
  <pageMargins left="0.5905511811023623" right="0.75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imbi</dc:creator>
  <cp:keywords/>
  <dc:description/>
  <cp:lastModifiedBy>kasutaja</cp:lastModifiedBy>
  <cp:lastPrinted>2008-01-29T08:14:09Z</cp:lastPrinted>
  <dcterms:created xsi:type="dcterms:W3CDTF">2007-01-18T17:28:03Z</dcterms:created>
  <dcterms:modified xsi:type="dcterms:W3CDTF">2008-01-29T08:14:40Z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